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15600" windowHeight="11160"/>
  </bookViews>
  <sheets>
    <sheet name="Sheet1" sheetId="1" r:id="rId1"/>
    <sheet name="Sheet2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1"/>
  <c r="I11"/>
  <c r="I10"/>
  <c r="I9"/>
  <c r="I8"/>
  <c r="I7"/>
  <c r="H13"/>
  <c r="H11"/>
  <c r="H12"/>
  <c r="H10"/>
  <c r="H9"/>
  <c r="H8"/>
  <c r="C47"/>
  <c r="C45"/>
  <c r="C44"/>
  <c r="C43"/>
  <c r="C42"/>
  <c r="C40"/>
  <c r="C49"/>
  <c r="C36"/>
  <c r="C35"/>
  <c r="C34"/>
  <c r="C33"/>
  <c r="C13"/>
  <c r="C12"/>
  <c r="C11"/>
  <c r="C10"/>
  <c r="C9"/>
  <c r="C8"/>
  <c r="H7"/>
  <c r="C32"/>
  <c r="C7"/>
</calcChain>
</file>

<file path=xl/sharedStrings.xml><?xml version="1.0" encoding="utf-8"?>
<sst xmlns="http://schemas.openxmlformats.org/spreadsheetml/2006/main" count="129" uniqueCount="48">
  <si>
    <t>SATURDAY</t>
  </si>
  <si>
    <t>SCRUTINEERING</t>
  </si>
  <si>
    <t>QUALIFYING</t>
  </si>
  <si>
    <t>15 mins</t>
  </si>
  <si>
    <t>FREE PRACTICE</t>
  </si>
  <si>
    <t>RACE 1</t>
  </si>
  <si>
    <t>RACE 2</t>
  </si>
  <si>
    <t>RACE 3</t>
  </si>
  <si>
    <t>RACE 4</t>
  </si>
  <si>
    <t>RACE 5</t>
  </si>
  <si>
    <t>RACE 6</t>
  </si>
  <si>
    <t>RACE 7</t>
  </si>
  <si>
    <t>RACE 8</t>
  </si>
  <si>
    <t>SUNDAY</t>
  </si>
  <si>
    <t>RACE 9</t>
  </si>
  <si>
    <t>RACE 10</t>
  </si>
  <si>
    <t>RACE 11</t>
  </si>
  <si>
    <t>RACE 12</t>
  </si>
  <si>
    <t>RACE 13</t>
  </si>
  <si>
    <t>RACE 14</t>
  </si>
  <si>
    <t>RACE 15</t>
  </si>
  <si>
    <t>RACE 16</t>
  </si>
  <si>
    <t>RACE 17</t>
  </si>
  <si>
    <t>RACE 18</t>
  </si>
  <si>
    <t>RACE 19</t>
  </si>
  <si>
    <t>12:30PM - 13:30PM LUNCH BREAK</t>
  </si>
  <si>
    <t>DRIVERS' BRIEFING</t>
  </si>
  <si>
    <t>12:40 - 13:40 LUNCH BREAK</t>
  </si>
  <si>
    <t>Classic and Modern Motorsport Festival - Mallory Park,  17/18th 2025</t>
  </si>
  <si>
    <t>Free Practice - Closed Vehicles</t>
  </si>
  <si>
    <t>FP</t>
  </si>
  <si>
    <t>Free Practice - Open vehicles</t>
  </si>
  <si>
    <t>plus 1 lap</t>
  </si>
  <si>
    <t>BRSCC Fiesta Junior Championship</t>
  </si>
  <si>
    <t>Geoff Page Engineering Classic Pre '99 Formula Ford Championship</t>
  </si>
  <si>
    <t>Vinyl Detail ST150 Challenge</t>
  </si>
  <si>
    <t>CMMC Tin Tops and Super Saloons</t>
  </si>
  <si>
    <t>Modified Ford Series Gp 1</t>
  </si>
  <si>
    <t>Northern Saloons &amp; Sports Car Championship</t>
  </si>
  <si>
    <t>500OA Circuit Racing Championship</t>
  </si>
  <si>
    <t>Modified Ford Series Gp 2</t>
  </si>
  <si>
    <t>CMMC Intermarque Silhouette Series/Welsh Sports &amp; Saloon Car Championship</t>
  </si>
  <si>
    <t>CMMC Intermarque Silhouette Series</t>
  </si>
  <si>
    <t>Welsh Sports &amp; Saloon Car Championship</t>
  </si>
  <si>
    <t xml:space="preserve">Modified Ford Series </t>
  </si>
  <si>
    <t>Modified Ford Serries</t>
  </si>
  <si>
    <t>08::00</t>
  </si>
  <si>
    <t>Version 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</si>
</sst>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</font>
    <font>
      <b/>
      <sz val="8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8"/>
      <color theme="8" tint="-0.249977111117893"/>
      <name val="Calibri"/>
      <family val="2"/>
      <scheme val="minor"/>
    </font>
    <font>
      <b/>
      <sz val="8"/>
      <color theme="8" tint="-0.249977111117893"/>
      <name val="Calibri"/>
      <family val="2"/>
      <scheme val="minor"/>
    </font>
    <font>
      <b/>
      <sz val="14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18" fontId="0" fillId="0" borderId="0" xfId="0" applyNumberFormat="1"/>
    <xf numFmtId="18" fontId="0" fillId="0" borderId="0" xfId="0" applyNumberFormat="1" applyAlignment="1">
      <alignment horizontal="right"/>
    </xf>
    <xf numFmtId="18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right"/>
    </xf>
    <xf numFmtId="18" fontId="4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/>
    </xf>
    <xf numFmtId="14" fontId="0" fillId="0" borderId="0" xfId="0" applyNumberFormat="1"/>
    <xf numFmtId="0" fontId="2" fillId="0" borderId="0" xfId="0" applyFont="1"/>
    <xf numFmtId="0" fontId="6" fillId="3" borderId="0" xfId="0" applyFont="1" applyFill="1" applyAlignment="1">
      <alignment horizontal="center"/>
    </xf>
    <xf numFmtId="0" fontId="2" fillId="3" borderId="0" xfId="0" applyFont="1" applyFill="1"/>
    <xf numFmtId="18" fontId="7" fillId="3" borderId="0" xfId="0" applyNumberFormat="1" applyFont="1" applyFill="1"/>
    <xf numFmtId="0" fontId="0" fillId="4" borderId="0" xfId="0" applyFill="1"/>
    <xf numFmtId="0" fontId="0" fillId="4" borderId="0" xfId="0" applyFill="1" applyAlignment="1">
      <alignment vertical="center"/>
    </xf>
    <xf numFmtId="18" fontId="9" fillId="4" borderId="0" xfId="0" applyNumberFormat="1" applyFont="1" applyFill="1"/>
    <xf numFmtId="0" fontId="10" fillId="4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1" fillId="4" borderId="0" xfId="0" applyFont="1" applyFill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50"/>
  <sheetViews>
    <sheetView tabSelected="1" topLeftCell="B1" workbookViewId="0">
      <selection activeCell="D9" sqref="D9"/>
    </sheetView>
  </sheetViews>
  <sheetFormatPr defaultRowHeight="15"/>
  <cols>
    <col min="1" max="2" width="10.85546875" bestFit="1" customWidth="1"/>
    <col min="3" max="3" width="9.7109375" bestFit="1" customWidth="1"/>
    <col min="4" max="4" width="96.42578125" bestFit="1" customWidth="1"/>
    <col min="5" max="5" width="14.42578125" bestFit="1" customWidth="1"/>
    <col min="6" max="6" width="9.5703125" style="1" bestFit="1" customWidth="1"/>
    <col min="7" max="7" width="0.85546875" customWidth="1"/>
    <col min="8" max="8" width="13.42578125" style="14" customWidth="1"/>
    <col min="9" max="9" width="13.42578125" customWidth="1"/>
    <col min="10" max="10" width="27.7109375" bestFit="1" customWidth="1"/>
    <col min="11" max="11" width="14.42578125" bestFit="1" customWidth="1"/>
    <col min="12" max="12" width="9.5703125" style="1" bestFit="1" customWidth="1"/>
  </cols>
  <sheetData>
    <row r="2" spans="2:12" ht="15" customHeight="1">
      <c r="B2" s="24" t="s">
        <v>28</v>
      </c>
      <c r="C2" s="25"/>
      <c r="D2" s="25"/>
      <c r="E2" s="25"/>
      <c r="F2" s="26"/>
    </row>
    <row r="3" spans="2:12" ht="15" customHeight="1">
      <c r="B3" s="27"/>
      <c r="C3" s="28"/>
      <c r="D3" s="28"/>
      <c r="E3" s="28"/>
      <c r="F3" s="29"/>
    </row>
    <row r="4" spans="2:12">
      <c r="B4" s="1" t="s">
        <v>47</v>
      </c>
    </row>
    <row r="5" spans="2:12">
      <c r="B5" s="13">
        <v>45783</v>
      </c>
      <c r="D5" s="12" t="s">
        <v>0</v>
      </c>
      <c r="H5" s="15" t="s">
        <v>1</v>
      </c>
      <c r="I5" s="23" t="s">
        <v>26</v>
      </c>
    </row>
    <row r="6" spans="2:12">
      <c r="H6" s="16"/>
      <c r="I6" s="19"/>
    </row>
    <row r="7" spans="2:12">
      <c r="C7" s="3">
        <f>TIME(9, 30, 0)</f>
        <v>0.39583333333333331</v>
      </c>
      <c r="D7" s="22" t="s">
        <v>33</v>
      </c>
      <c r="E7" t="s">
        <v>4</v>
      </c>
      <c r="F7" s="4" t="s">
        <v>3</v>
      </c>
      <c r="H7" s="17">
        <f>TIME(8, 0, 0)</f>
        <v>0.33333333333333331</v>
      </c>
      <c r="I7" s="20">
        <f>TIME(8, 45, 0)</f>
        <v>0.36458333333333331</v>
      </c>
    </row>
    <row r="8" spans="2:12">
      <c r="C8" s="3">
        <f>TIME(9, 55, 0)</f>
        <v>0.41319444444444442</v>
      </c>
      <c r="D8" s="6" t="s">
        <v>34</v>
      </c>
      <c r="E8" t="s">
        <v>4</v>
      </c>
      <c r="F8" s="1" t="s">
        <v>3</v>
      </c>
      <c r="H8" s="17">
        <f>TIME(8, 25, 0)</f>
        <v>0.35069444444444442</v>
      </c>
      <c r="I8" s="20">
        <f>TIME(9, 10, 0)</f>
        <v>0.38194444444444442</v>
      </c>
    </row>
    <row r="9" spans="2:12">
      <c r="C9" s="3">
        <f>TIME(10, 20, 0)</f>
        <v>0.43055555555555558</v>
      </c>
      <c r="D9" t="s">
        <v>35</v>
      </c>
      <c r="E9" t="s">
        <v>4</v>
      </c>
      <c r="F9" s="4" t="s">
        <v>3</v>
      </c>
      <c r="H9" s="17">
        <f>TIME(8, 50, 0)</f>
        <v>0.36805555555555558</v>
      </c>
      <c r="I9" s="20">
        <f>TIME(9, 35, 0)</f>
        <v>0.39930555555555558</v>
      </c>
    </row>
    <row r="10" spans="2:12">
      <c r="C10" s="3">
        <f>TIME(10, 45, 0)</f>
        <v>0.44791666666666669</v>
      </c>
      <c r="D10" t="s">
        <v>36</v>
      </c>
      <c r="E10" t="s">
        <v>2</v>
      </c>
      <c r="F10" s="1" t="s">
        <v>3</v>
      </c>
      <c r="H10" s="17">
        <f>TIME(9, 15, 0)</f>
        <v>0.38541666666666669</v>
      </c>
      <c r="I10" s="20">
        <f>TIME(10, 0, 0)</f>
        <v>0.41666666666666669</v>
      </c>
    </row>
    <row r="11" spans="2:12">
      <c r="C11" s="3">
        <f>TIME(11, 10, 0)</f>
        <v>0.46527777777777779</v>
      </c>
      <c r="D11" t="s">
        <v>38</v>
      </c>
      <c r="E11" t="s">
        <v>2</v>
      </c>
      <c r="F11" s="4" t="s">
        <v>3</v>
      </c>
      <c r="H11" s="17">
        <f>TIME(9, 40, 0)</f>
        <v>0.40277777777777779</v>
      </c>
      <c r="I11" s="20">
        <f>TIME(10, 25, 0)</f>
        <v>0.43402777777777779</v>
      </c>
      <c r="L11"/>
    </row>
    <row r="12" spans="2:12">
      <c r="C12" s="3">
        <f>TIME(11, 35, 0)</f>
        <v>0.4826388888888889</v>
      </c>
      <c r="D12" t="s">
        <v>37</v>
      </c>
      <c r="E12" t="s">
        <v>2</v>
      </c>
      <c r="F12" s="1" t="s">
        <v>3</v>
      </c>
      <c r="H12" s="17">
        <f>TIME(10, 5, 0)</f>
        <v>0.4201388888888889</v>
      </c>
      <c r="I12" s="20">
        <f>TIME(10, 50, 0)</f>
        <v>0.4513888888888889</v>
      </c>
      <c r="L12"/>
    </row>
    <row r="13" spans="2:12">
      <c r="C13" s="3">
        <f>TIME(12, 0, 0)</f>
        <v>0.5</v>
      </c>
      <c r="D13" t="s">
        <v>39</v>
      </c>
      <c r="E13" t="s">
        <v>2</v>
      </c>
      <c r="F13" s="4" t="s">
        <v>3</v>
      </c>
      <c r="H13" s="17">
        <f>TIME(10, 30, 0)</f>
        <v>0.4375</v>
      </c>
      <c r="I13" s="20">
        <v>0.46875</v>
      </c>
      <c r="L13"/>
    </row>
    <row r="14" spans="2:12">
      <c r="C14" s="3">
        <v>0.51736111111111105</v>
      </c>
      <c r="D14" t="s">
        <v>40</v>
      </c>
      <c r="E14" t="s">
        <v>2</v>
      </c>
      <c r="F14" s="4" t="s">
        <v>3</v>
      </c>
      <c r="H14" s="17">
        <v>0.4548611111111111</v>
      </c>
      <c r="I14" s="20">
        <v>0.4861111111111111</v>
      </c>
      <c r="L14"/>
    </row>
    <row r="15" spans="2:12">
      <c r="C15" s="3"/>
      <c r="H15"/>
      <c r="L15"/>
    </row>
    <row r="16" spans="2:12">
      <c r="C16" s="5">
        <v>0.52777777777777779</v>
      </c>
      <c r="D16" s="7" t="s">
        <v>27</v>
      </c>
      <c r="L16"/>
    </row>
    <row r="18" spans="1:9" ht="15" customHeight="1">
      <c r="B18" s="2" t="s">
        <v>5</v>
      </c>
      <c r="C18" s="3">
        <v>0.57291666666666663</v>
      </c>
      <c r="D18" s="22" t="s">
        <v>36</v>
      </c>
      <c r="E18" t="s">
        <v>5</v>
      </c>
      <c r="F18" s="1" t="s">
        <v>3</v>
      </c>
    </row>
    <row r="19" spans="1:9">
      <c r="B19" s="2"/>
      <c r="C19" s="3">
        <v>0.59375</v>
      </c>
      <c r="D19" t="s">
        <v>33</v>
      </c>
      <c r="E19" t="s">
        <v>2</v>
      </c>
      <c r="F19" s="1" t="s">
        <v>3</v>
      </c>
    </row>
    <row r="20" spans="1:9">
      <c r="B20" s="2" t="s">
        <v>6</v>
      </c>
      <c r="C20" s="3">
        <v>0.61458333333333337</v>
      </c>
      <c r="D20" t="s">
        <v>44</v>
      </c>
      <c r="E20" t="s">
        <v>5</v>
      </c>
      <c r="F20" s="1" t="s">
        <v>3</v>
      </c>
    </row>
    <row r="21" spans="1:9">
      <c r="B21" s="2" t="s">
        <v>7</v>
      </c>
      <c r="C21" s="3">
        <v>0.63541666666666663</v>
      </c>
      <c r="D21" t="s">
        <v>38</v>
      </c>
      <c r="E21" t="s">
        <v>5</v>
      </c>
      <c r="F21" s="1" t="s">
        <v>3</v>
      </c>
      <c r="H21" s="14" t="s">
        <v>32</v>
      </c>
    </row>
    <row r="22" spans="1:9">
      <c r="B22" s="2"/>
      <c r="C22" s="3">
        <v>0.65277777777777779</v>
      </c>
      <c r="D22" s="6" t="s">
        <v>34</v>
      </c>
      <c r="E22" t="s">
        <v>2</v>
      </c>
      <c r="F22" s="1" t="s">
        <v>3</v>
      </c>
    </row>
    <row r="23" spans="1:9">
      <c r="B23" s="2" t="s">
        <v>8</v>
      </c>
      <c r="C23" s="3">
        <v>0.67361111111111116</v>
      </c>
      <c r="D23" t="s">
        <v>36</v>
      </c>
      <c r="E23" t="s">
        <v>6</v>
      </c>
      <c r="F23" s="1" t="s">
        <v>3</v>
      </c>
    </row>
    <row r="24" spans="1:9">
      <c r="B24" s="2"/>
      <c r="C24" s="3">
        <v>0.69097222222222221</v>
      </c>
      <c r="D24" t="s">
        <v>35</v>
      </c>
      <c r="E24" t="s">
        <v>2</v>
      </c>
      <c r="F24" s="1" t="s">
        <v>3</v>
      </c>
    </row>
    <row r="25" spans="1:9">
      <c r="B25" s="2" t="s">
        <v>9</v>
      </c>
      <c r="C25" s="3">
        <v>0.71180555555555547</v>
      </c>
      <c r="D25" t="s">
        <v>39</v>
      </c>
      <c r="E25" t="s">
        <v>5</v>
      </c>
      <c r="F25" s="1" t="s">
        <v>3</v>
      </c>
    </row>
    <row r="26" spans="1:9">
      <c r="B26" s="2" t="s">
        <v>10</v>
      </c>
      <c r="C26" s="3">
        <v>0.72916666666666663</v>
      </c>
      <c r="D26" t="s">
        <v>45</v>
      </c>
      <c r="E26" t="s">
        <v>6</v>
      </c>
      <c r="F26" s="1" t="s">
        <v>3</v>
      </c>
    </row>
    <row r="28" spans="1:9">
      <c r="A28" s="8"/>
      <c r="B28" s="8"/>
      <c r="C28" s="8"/>
      <c r="D28" s="8"/>
      <c r="E28" s="8"/>
      <c r="F28" s="9"/>
      <c r="G28" s="14"/>
    </row>
    <row r="30" spans="1:9">
      <c r="D30" s="12" t="s">
        <v>13</v>
      </c>
      <c r="H30" s="15" t="s">
        <v>1</v>
      </c>
      <c r="I30" s="21" t="s">
        <v>26</v>
      </c>
    </row>
    <row r="31" spans="1:9">
      <c r="B31" s="2"/>
      <c r="H31" s="17"/>
      <c r="I31" s="18"/>
    </row>
    <row r="32" spans="1:9">
      <c r="B32" s="2"/>
      <c r="C32" s="3">
        <f>TIME(9, 30, 0)</f>
        <v>0.39583333333333331</v>
      </c>
      <c r="D32" s="6" t="s">
        <v>29</v>
      </c>
      <c r="E32" t="s">
        <v>30</v>
      </c>
      <c r="F32" s="4" t="s">
        <v>3</v>
      </c>
      <c r="H32" s="17"/>
      <c r="I32" s="20"/>
    </row>
    <row r="33" spans="2:9">
      <c r="B33" s="2"/>
      <c r="C33" s="3">
        <f>TIME(9, 55, 0)</f>
        <v>0.41319444444444442</v>
      </c>
      <c r="D33" t="s">
        <v>31</v>
      </c>
      <c r="E33" t="s">
        <v>30</v>
      </c>
      <c r="F33" s="1" t="s">
        <v>3</v>
      </c>
      <c r="H33" s="17"/>
      <c r="I33" s="20"/>
    </row>
    <row r="34" spans="2:9">
      <c r="B34" s="2"/>
      <c r="C34" s="10">
        <f>TIME(10, 20, 0)</f>
        <v>0.43055555555555558</v>
      </c>
      <c r="D34" s="6" t="s">
        <v>41</v>
      </c>
      <c r="E34" s="11" t="s">
        <v>2</v>
      </c>
      <c r="F34" s="1" t="s">
        <v>3</v>
      </c>
      <c r="H34" s="17" t="s">
        <v>46</v>
      </c>
      <c r="I34" s="20">
        <v>0.36458333333333331</v>
      </c>
    </row>
    <row r="35" spans="2:9">
      <c r="B35" s="2" t="s">
        <v>11</v>
      </c>
      <c r="C35" s="3">
        <f>TIME(10, 45, 0)</f>
        <v>0.44791666666666669</v>
      </c>
      <c r="D35" t="s">
        <v>33</v>
      </c>
      <c r="E35" s="11" t="s">
        <v>5</v>
      </c>
      <c r="F35" s="1" t="s">
        <v>3</v>
      </c>
    </row>
    <row r="36" spans="2:9">
      <c r="B36" s="2" t="s">
        <v>12</v>
      </c>
      <c r="C36" s="3">
        <f>TIME(11, 15, 0)</f>
        <v>0.46875</v>
      </c>
      <c r="D36" s="6" t="s">
        <v>34</v>
      </c>
      <c r="E36" t="s">
        <v>5</v>
      </c>
      <c r="F36" s="1" t="s">
        <v>3</v>
      </c>
    </row>
    <row r="37" spans="2:9">
      <c r="B37" s="2" t="s">
        <v>14</v>
      </c>
      <c r="C37" s="3">
        <v>0.4861111111111111</v>
      </c>
      <c r="D37" s="6" t="s">
        <v>41</v>
      </c>
      <c r="E37" t="s">
        <v>5</v>
      </c>
      <c r="F37" s="1" t="s">
        <v>3</v>
      </c>
    </row>
    <row r="38" spans="2:9">
      <c r="B38" s="2" t="s">
        <v>15</v>
      </c>
      <c r="C38" s="3">
        <v>0.50694444444444442</v>
      </c>
      <c r="D38" t="s">
        <v>35</v>
      </c>
      <c r="E38" t="s">
        <v>5</v>
      </c>
      <c r="F38" s="1" t="s">
        <v>3</v>
      </c>
    </row>
    <row r="39" spans="2:9">
      <c r="B39" s="2"/>
    </row>
    <row r="40" spans="2:9">
      <c r="B40" s="2"/>
      <c r="C40" s="5">
        <f>TIME(12, 30, 0)</f>
        <v>0.52083333333333337</v>
      </c>
      <c r="D40" s="7" t="s">
        <v>25</v>
      </c>
    </row>
    <row r="41" spans="2:9">
      <c r="B41" s="2"/>
      <c r="C41" s="5"/>
      <c r="D41" s="7"/>
    </row>
    <row r="42" spans="2:9">
      <c r="B42" s="2" t="s">
        <v>16</v>
      </c>
      <c r="C42" s="3">
        <f>TIME(13, 40, 0)</f>
        <v>0.56944444444444442</v>
      </c>
      <c r="D42" t="s">
        <v>33</v>
      </c>
      <c r="E42" t="s">
        <v>6</v>
      </c>
      <c r="F42" s="1" t="s">
        <v>3</v>
      </c>
    </row>
    <row r="43" spans="2:9">
      <c r="B43" s="2" t="s">
        <v>17</v>
      </c>
      <c r="C43" s="3">
        <f>TIME(14,5, 0)</f>
        <v>0.58680555555555558</v>
      </c>
      <c r="D43" t="s">
        <v>39</v>
      </c>
      <c r="E43" t="s">
        <v>6</v>
      </c>
      <c r="F43" s="1" t="s">
        <v>3</v>
      </c>
    </row>
    <row r="44" spans="2:9">
      <c r="B44" s="2" t="s">
        <v>18</v>
      </c>
      <c r="C44" s="3">
        <f>TIME(14, 35, 0)</f>
        <v>0.60763888888888884</v>
      </c>
      <c r="D44" t="s">
        <v>44</v>
      </c>
      <c r="E44" t="s">
        <v>7</v>
      </c>
      <c r="F44" s="1" t="s">
        <v>3</v>
      </c>
    </row>
    <row r="45" spans="2:9">
      <c r="B45" s="2" t="s">
        <v>19</v>
      </c>
      <c r="C45" s="3">
        <f>TIME(15, 0, 0)</f>
        <v>0.625</v>
      </c>
      <c r="D45" s="6" t="s">
        <v>34</v>
      </c>
      <c r="E45" t="s">
        <v>6</v>
      </c>
      <c r="F45" s="1" t="s">
        <v>3</v>
      </c>
    </row>
    <row r="46" spans="2:9">
      <c r="B46" s="2" t="s">
        <v>20</v>
      </c>
      <c r="C46" s="3">
        <v>0.64583333333333337</v>
      </c>
      <c r="D46" t="s">
        <v>38</v>
      </c>
      <c r="E46" t="s">
        <v>6</v>
      </c>
      <c r="F46" s="1" t="s">
        <v>3</v>
      </c>
      <c r="H46" s="14" t="s">
        <v>32</v>
      </c>
    </row>
    <row r="47" spans="2:9">
      <c r="B47" s="2" t="s">
        <v>21</v>
      </c>
      <c r="C47" s="3">
        <f>TIME(16, 0, 0)</f>
        <v>0.66666666666666663</v>
      </c>
      <c r="D47" s="6" t="s">
        <v>42</v>
      </c>
      <c r="E47" t="s">
        <v>6</v>
      </c>
      <c r="F47" s="1" t="s">
        <v>3</v>
      </c>
    </row>
    <row r="48" spans="2:9">
      <c r="B48" s="2" t="s">
        <v>22</v>
      </c>
      <c r="C48" s="3">
        <v>0.68402777777777779</v>
      </c>
      <c r="D48" t="s">
        <v>35</v>
      </c>
      <c r="E48" t="s">
        <v>6</v>
      </c>
      <c r="F48" s="1" t="s">
        <v>3</v>
      </c>
    </row>
    <row r="49" spans="2:6">
      <c r="B49" s="2" t="s">
        <v>23</v>
      </c>
      <c r="C49" s="3">
        <f>TIME(16, 55, 0)</f>
        <v>0.70486111111111116</v>
      </c>
      <c r="D49" t="s">
        <v>45</v>
      </c>
      <c r="E49" t="s">
        <v>8</v>
      </c>
      <c r="F49" s="1" t="s">
        <v>3</v>
      </c>
    </row>
    <row r="50" spans="2:6">
      <c r="B50" s="2" t="s">
        <v>24</v>
      </c>
      <c r="C50" s="3">
        <v>0.72222222222222221</v>
      </c>
      <c r="D50" t="s">
        <v>43</v>
      </c>
    </row>
  </sheetData>
  <mergeCells count="1">
    <mergeCell ref="B2:F3"/>
  </mergeCells>
  <phoneticPr fontId="8" type="noConversion"/>
  <pageMargins left="0" right="0" top="0.35433070866141736" bottom="0.35433070866141736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cp:lastModifiedBy>Richard</cp:lastModifiedBy>
  <cp:revision/>
  <cp:lastPrinted>2025-04-30T09:56:07Z</cp:lastPrinted>
  <dcterms:created xsi:type="dcterms:W3CDTF">2023-02-07T18:34:27Z</dcterms:created>
  <dcterms:modified xsi:type="dcterms:W3CDTF">2025-05-06T13:12:03Z</dcterms:modified>
</cp:coreProperties>
</file>